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dillawar\Documents\DGR\Interim\6-19-19 Revision\"/>
    </mc:Choice>
  </mc:AlternateContent>
  <workbookProtection workbookAlgorithmName="SHA-512" workbookHashValue="DFLuxEKHMRVAdQQpeGgNyjLBndWNA3yyUnh4BNUtiHbCzY09XGam9KaafubUdmGhCwx4ZoEd1WHl/NgzWjJxaw==" workbookSaltValue="205+B4qrzMAdMT9B8T5MGg==" workbookSpinCount="100000" lockStructure="1"/>
  <bookViews>
    <workbookView xWindow="0" yWindow="0" windowWidth="28800" windowHeight="12330"/>
  </bookViews>
  <sheets>
    <sheet name="Calculator" sheetId="1" r:id="rId1"/>
  </sheets>
  <definedNames>
    <definedName name="adj_losses">Calculator!#REF!</definedName>
    <definedName name="allowed_inst">Calculator!$F$16</definedName>
    <definedName name="array_stc">Calculator!$F$15</definedName>
    <definedName name="avg_daily">Calculator!$F$14</definedName>
    <definedName name="consumption">Calculator!$F$13</definedName>
    <definedName name="Days">Calculator!$C$11</definedName>
    <definedName name="End_Date">Calculator!$F$10</definedName>
    <definedName name="Start_Date">Calculator!$C$10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F14" i="1" l="1"/>
  <c r="G14" i="1" s="1"/>
  <c r="G13" i="1"/>
  <c r="F15" i="1" l="1"/>
  <c r="F16" i="1" l="1"/>
  <c r="B17" i="1" s="1"/>
  <c r="G15" i="1"/>
  <c r="G16" i="1" l="1"/>
</calcChain>
</file>

<file path=xl/sharedStrings.xml><?xml version="1.0" encoding="utf-8"?>
<sst xmlns="http://schemas.openxmlformats.org/spreadsheetml/2006/main" count="10" uniqueCount="10">
  <si>
    <t>Start Date:</t>
  </si>
  <si>
    <t>End Date:</t>
  </si>
  <si>
    <t>Total Consumption During Period:</t>
  </si>
  <si>
    <t>No. of Days</t>
  </si>
  <si>
    <t>Average Daily Energy Demand:</t>
  </si>
  <si>
    <t>PV Array Size under STC:</t>
  </si>
  <si>
    <t>Period of Energy Consumption:</t>
  </si>
  <si>
    <t>Maximum PV Installation Calculator for Grid-Tied Installations</t>
  </si>
  <si>
    <t>Maximum Allowed Installation:</t>
  </si>
  <si>
    <r>
      <rPr>
        <b/>
        <u/>
        <sz val="11"/>
        <color theme="1"/>
        <rFont val="Calibri"/>
        <family val="2"/>
        <scheme val="minor"/>
      </rPr>
      <t>Instructions:</t>
    </r>
    <r>
      <rPr>
        <sz val="11"/>
        <color theme="1"/>
        <rFont val="Calibri"/>
        <family val="2"/>
        <scheme val="minor"/>
      </rPr>
      <t xml:space="preserve">
This calculator is designed to determine the maximum allowed installation for a grid-tied solar PV system. The last 12 months of consumption information should be used.  If the service was not in place for 12 months then the consumption data from date of service should be used.
1. Enter the Starting Date for the consumption data (MM/DD/YYYY).  This is the "Previous Date" on the first bill in the consumption period.  Dates before 1st Jan 2019 are not allowed.
2. Enter the End Date for the consumption data (MM/DD/YYYY).  This is the "Current Date" on the last bill in the consumption period.
3.  Enter the TOTAL consumption (in kWh) for the period under consideration.
NOTE:  If the maximum allowed installation exceeds 100kW, then it will require an impact assessment.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</si>
</sst>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
    <numFmt numFmtId="165" formatCode="0.000"/>
  </numFmts>
  <fonts count="5" x14ac:knownFonts="1">
    <font>
      <sz val="11"/>
      <color theme="1"/>
      <name val="Calibri"/>
      <family val="2"/>
      <scheme val="minor"/>
    </font>
    <font>
      <b/>
      <sz val="11"/>
      <color rgb="FFFA7D00"/>
      <name val="Calibri"/>
      <family val="2"/>
      <scheme val="minor"/>
    </font>
    <font>
      <b/>
      <sz val="11"/>
      <color theme="1"/>
      <name val="Calibri"/>
      <family val="2"/>
      <scheme val="minor"/>
    </font>
    <font>
      <sz val="11"/>
      <color rgb="FFC00000"/>
      <name val="Calibri"/>
      <family val="2"/>
      <scheme val="minor"/>
    </font>
    <font>
      <b/>
      <u/>
      <sz val="11"/>
      <color theme="1"/>
      <name val="Calibri"/>
      <family val="2"/>
      <scheme val="minor"/>
    </font>
  </fonts>
  <fills count="5">
    <fill>
      <patternFill patternType="none"/>
    </fill>
    <fill>
      <patternFill patternType="gray125"/>
    </fill>
    <fill>
      <patternFill patternType="solid">
        <fgColor rgb="FFF2F2F2"/>
      </patternFill>
    </fill>
    <fill>
      <patternFill patternType="solid">
        <fgColor theme="4" tint="0.39997558519241921"/>
        <bgColor indexed="64"/>
      </patternFill>
    </fill>
    <fill>
      <patternFill patternType="solid">
        <fgColor rgb="FFFFFF00"/>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s>
  <cellStyleXfs count="2">
    <xf numFmtId="0" fontId="0" fillId="0" borderId="0"/>
    <xf numFmtId="0" fontId="1" fillId="2" borderId="1" applyNumberFormat="0" applyAlignment="0" applyProtection="0"/>
  </cellStyleXfs>
  <cellXfs count="44">
    <xf numFmtId="0" fontId="0" fillId="0" borderId="0" xfId="0"/>
    <xf numFmtId="0" fontId="0" fillId="3" borderId="3" xfId="0" applyFill="1" applyBorder="1" applyProtection="1"/>
    <xf numFmtId="0" fontId="0" fillId="3" borderId="4" xfId="0" applyFill="1" applyBorder="1" applyProtection="1"/>
    <xf numFmtId="0" fontId="0" fillId="3" borderId="0" xfId="0" applyFill="1" applyBorder="1" applyProtection="1"/>
    <xf numFmtId="0" fontId="0" fillId="3" borderId="6" xfId="0" applyFill="1" applyBorder="1" applyProtection="1"/>
    <xf numFmtId="0" fontId="0" fillId="3" borderId="8" xfId="0" applyFill="1" applyBorder="1" applyProtection="1"/>
    <xf numFmtId="0" fontId="0" fillId="3" borderId="9" xfId="0" applyFill="1" applyBorder="1" applyProtection="1"/>
    <xf numFmtId="0" fontId="0" fillId="3" borderId="5" xfId="0" applyFill="1" applyBorder="1" applyProtection="1"/>
    <xf numFmtId="1" fontId="1" fillId="2" borderId="1" xfId="1" applyNumberFormat="1" applyFont="1" applyBorder="1" applyProtection="1"/>
    <xf numFmtId="164" fontId="0" fillId="3" borderId="0" xfId="0" applyNumberFormat="1" applyFill="1" applyBorder="1" applyProtection="1"/>
    <xf numFmtId="0" fontId="0" fillId="3" borderId="7" xfId="0" applyFill="1" applyBorder="1" applyProtection="1"/>
    <xf numFmtId="0" fontId="0" fillId="3" borderId="2" xfId="0" applyFill="1" applyBorder="1" applyProtection="1"/>
    <xf numFmtId="0" fontId="2" fillId="3" borderId="4" xfId="0" applyFont="1" applyFill="1" applyBorder="1" applyProtection="1"/>
    <xf numFmtId="0" fontId="1" fillId="2" borderId="1" xfId="1" applyFont="1" applyBorder="1" applyProtection="1"/>
    <xf numFmtId="0" fontId="2" fillId="3" borderId="6" xfId="0" applyFont="1" applyFill="1" applyBorder="1" applyProtection="1"/>
    <xf numFmtId="165" fontId="1" fillId="2" borderId="1" xfId="1" applyNumberFormat="1" applyFont="1" applyBorder="1" applyProtection="1"/>
    <xf numFmtId="0" fontId="0" fillId="0" borderId="0" xfId="0" applyProtection="1">
      <protection locked="0"/>
    </xf>
    <xf numFmtId="14" fontId="0" fillId="4" borderId="10" xfId="0" applyNumberFormat="1" applyFont="1" applyFill="1" applyBorder="1" applyAlignment="1" applyProtection="1">
      <alignment vertical="top"/>
      <protection locked="0"/>
    </xf>
    <xf numFmtId="0" fontId="0" fillId="3" borderId="2" xfId="0" applyFill="1" applyBorder="1" applyAlignment="1" applyProtection="1">
      <alignment horizontal="left"/>
    </xf>
    <xf numFmtId="0" fontId="0" fillId="3" borderId="3" xfId="0" applyFill="1" applyBorder="1" applyAlignment="1" applyProtection="1">
      <alignment horizontal="left"/>
    </xf>
    <xf numFmtId="0" fontId="0" fillId="3" borderId="4" xfId="0" applyFill="1" applyBorder="1" applyAlignment="1" applyProtection="1">
      <alignment horizontal="left"/>
    </xf>
    <xf numFmtId="0" fontId="3" fillId="3" borderId="5"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9" xfId="0" applyFont="1" applyFill="1" applyBorder="1" applyAlignment="1" applyProtection="1">
      <alignment horizontal="left" vertical="center"/>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0" fillId="3" borderId="5" xfId="0" applyFill="1" applyBorder="1" applyAlignment="1" applyProtection="1">
      <alignment horizontal="center"/>
    </xf>
    <xf numFmtId="0" fontId="0" fillId="3" borderId="0" xfId="0" applyFill="1" applyBorder="1" applyAlignment="1" applyProtection="1">
      <alignment horizontal="center"/>
    </xf>
    <xf numFmtId="0" fontId="0" fillId="3" borderId="7" xfId="0" applyFill="1" applyBorder="1" applyAlignment="1" applyProtection="1">
      <alignment horizontal="center"/>
    </xf>
    <xf numFmtId="0" fontId="0" fillId="3" borderId="8" xfId="0" applyFill="1" applyBorder="1" applyAlignment="1" applyProtection="1">
      <alignment horizontal="center"/>
    </xf>
    <xf numFmtId="0" fontId="4" fillId="3" borderId="0"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0" fillId="0" borderId="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9" xfId="0" applyBorder="1" applyAlignment="1" applyProtection="1">
      <alignment horizontal="left" vertical="top" wrapText="1"/>
    </xf>
  </cellXfs>
  <cellStyles count="2">
    <cellStyle name="Calculation" xfId="1" builtinId="2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123825</xdr:rowOff>
    </xdr:from>
    <xdr:to>
      <xdr:col>2</xdr:col>
      <xdr:colOff>600075</xdr:colOff>
      <xdr:row>6</xdr:row>
      <xdr:rowOff>142875</xdr:rowOff>
    </xdr:to>
    <xdr:pic>
      <xdr:nvPicPr>
        <xdr:cNvPr id="2" name="Picture 1" descr="Logo"/>
        <xdr:cNvPicPr/>
      </xdr:nvPicPr>
      <xdr:blipFill>
        <a:blip xmlns:r="http://schemas.openxmlformats.org/officeDocument/2006/relationships" r:embed="rId1" cstate="print"/>
        <a:srcRect/>
        <a:stretch>
          <a:fillRect/>
        </a:stretch>
      </xdr:blipFill>
      <xdr:spPr bwMode="auto">
        <a:xfrm>
          <a:off x="76200" y="123825"/>
          <a:ext cx="1266825" cy="11620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XFC19"/>
  <sheetViews>
    <sheetView tabSelected="1" workbookViewId="0">
      <selection activeCell="C10" sqref="C10"/>
    </sheetView>
  </sheetViews>
  <sheetFormatPr defaultColWidth="0" defaultRowHeight="15" zeroHeight="1" x14ac:dyDescent="0.25"/>
  <cols>
    <col min="1" max="1" width="0.28515625" customWidth="1"/>
    <col min="2" max="2" width="11.140625" customWidth="1"/>
    <col min="3" max="3" width="13.85546875" bestFit="1" customWidth="1"/>
    <col min="4" max="4" width="3" customWidth="1"/>
    <col min="5" max="5" width="9.42578125" customWidth="1"/>
    <col min="6" max="6" width="13.85546875" bestFit="1" customWidth="1"/>
    <col min="7" max="7" width="5.28515625" customWidth="1"/>
    <col min="8" max="13" width="9.140625" customWidth="1"/>
    <col min="14" max="14" width="17.42578125" customWidth="1"/>
    <col min="15" max="16382" width="9.140625" hidden="1"/>
    <col min="16383" max="16383" width="6.140625" hidden="1"/>
    <col min="16384" max="16384" width="0.140625" customWidth="1"/>
  </cols>
  <sheetData>
    <row r="1" spans="2:14" ht="15" customHeight="1" x14ac:dyDescent="0.25">
      <c r="B1" s="27"/>
      <c r="C1" s="28"/>
      <c r="D1" s="1"/>
      <c r="E1" s="1"/>
      <c r="F1" s="1"/>
      <c r="G1" s="2"/>
      <c r="H1" s="35" t="s">
        <v>9</v>
      </c>
      <c r="I1" s="36"/>
      <c r="J1" s="36"/>
      <c r="K1" s="36"/>
      <c r="L1" s="36"/>
      <c r="M1" s="36"/>
      <c r="N1" s="37"/>
    </row>
    <row r="2" spans="2:14" x14ac:dyDescent="0.25">
      <c r="B2" s="29"/>
      <c r="C2" s="30"/>
      <c r="D2" s="3"/>
      <c r="E2" s="3"/>
      <c r="F2" s="3"/>
      <c r="G2" s="4"/>
      <c r="H2" s="38"/>
      <c r="I2" s="39"/>
      <c r="J2" s="39"/>
      <c r="K2" s="39"/>
      <c r="L2" s="39"/>
      <c r="M2" s="39"/>
      <c r="N2" s="40"/>
    </row>
    <row r="3" spans="2:14" x14ac:dyDescent="0.25">
      <c r="B3" s="29"/>
      <c r="C3" s="30"/>
      <c r="D3" s="33" t="s">
        <v>7</v>
      </c>
      <c r="E3" s="33"/>
      <c r="F3" s="33"/>
      <c r="G3" s="34"/>
      <c r="H3" s="38"/>
      <c r="I3" s="39"/>
      <c r="J3" s="39"/>
      <c r="K3" s="39"/>
      <c r="L3" s="39"/>
      <c r="M3" s="39"/>
      <c r="N3" s="40"/>
    </row>
    <row r="4" spans="2:14" x14ac:dyDescent="0.25">
      <c r="B4" s="29"/>
      <c r="C4" s="30"/>
      <c r="D4" s="33"/>
      <c r="E4" s="33"/>
      <c r="F4" s="33"/>
      <c r="G4" s="34"/>
      <c r="H4" s="38"/>
      <c r="I4" s="39"/>
      <c r="J4" s="39"/>
      <c r="K4" s="39"/>
      <c r="L4" s="39"/>
      <c r="M4" s="39"/>
      <c r="N4" s="40"/>
    </row>
    <row r="5" spans="2:14" x14ac:dyDescent="0.25">
      <c r="B5" s="29"/>
      <c r="C5" s="30"/>
      <c r="D5" s="33"/>
      <c r="E5" s="33"/>
      <c r="F5" s="33"/>
      <c r="G5" s="34"/>
      <c r="H5" s="38"/>
      <c r="I5" s="39"/>
      <c r="J5" s="39"/>
      <c r="K5" s="39"/>
      <c r="L5" s="39"/>
      <c r="M5" s="39"/>
      <c r="N5" s="40"/>
    </row>
    <row r="6" spans="2:14" x14ac:dyDescent="0.25">
      <c r="B6" s="29"/>
      <c r="C6" s="30"/>
      <c r="D6" s="3"/>
      <c r="E6" s="3"/>
      <c r="F6" s="3"/>
      <c r="G6" s="4"/>
      <c r="H6" s="38"/>
      <c r="I6" s="39"/>
      <c r="J6" s="39"/>
      <c r="K6" s="39"/>
      <c r="L6" s="39"/>
      <c r="M6" s="39"/>
      <c r="N6" s="40"/>
    </row>
    <row r="7" spans="2:14" x14ac:dyDescent="0.25">
      <c r="B7" s="29"/>
      <c r="C7" s="30"/>
      <c r="D7" s="3"/>
      <c r="E7" s="3"/>
      <c r="F7" s="3"/>
      <c r="G7" s="4"/>
      <c r="H7" s="38"/>
      <c r="I7" s="39"/>
      <c r="J7" s="39"/>
      <c r="K7" s="39"/>
      <c r="L7" s="39"/>
      <c r="M7" s="39"/>
      <c r="N7" s="40"/>
    </row>
    <row r="8" spans="2:14" ht="15.75" thickBot="1" x14ac:dyDescent="0.3">
      <c r="B8" s="31"/>
      <c r="C8" s="32"/>
      <c r="D8" s="5"/>
      <c r="E8" s="5"/>
      <c r="F8" s="5"/>
      <c r="G8" s="6"/>
      <c r="H8" s="38"/>
      <c r="I8" s="39"/>
      <c r="J8" s="39"/>
      <c r="K8" s="39"/>
      <c r="L8" s="39"/>
      <c r="M8" s="39"/>
      <c r="N8" s="40"/>
    </row>
    <row r="9" spans="2:14" x14ac:dyDescent="0.25">
      <c r="B9" s="18" t="s">
        <v>6</v>
      </c>
      <c r="C9" s="19"/>
      <c r="D9" s="19"/>
      <c r="E9" s="19"/>
      <c r="F9" s="19"/>
      <c r="G9" s="20"/>
      <c r="H9" s="38"/>
      <c r="I9" s="39"/>
      <c r="J9" s="39"/>
      <c r="K9" s="39"/>
      <c r="L9" s="39"/>
      <c r="M9" s="39"/>
      <c r="N9" s="40"/>
    </row>
    <row r="10" spans="2:14" x14ac:dyDescent="0.25">
      <c r="B10" s="7" t="s">
        <v>0</v>
      </c>
      <c r="C10" s="17"/>
      <c r="D10" s="3"/>
      <c r="E10" s="3" t="s">
        <v>1</v>
      </c>
      <c r="F10" s="17"/>
      <c r="G10" s="4"/>
      <c r="H10" s="38"/>
      <c r="I10" s="39"/>
      <c r="J10" s="39"/>
      <c r="K10" s="39"/>
      <c r="L10" s="39"/>
      <c r="M10" s="39"/>
      <c r="N10" s="40"/>
    </row>
    <row r="11" spans="2:14" x14ac:dyDescent="0.25">
      <c r="B11" s="7" t="s">
        <v>3</v>
      </c>
      <c r="C11" s="8" t="str">
        <f>IF(ISBLANK(Start_Date),"Ent.Start.Date",IF(ISBLANK(End_Date),"Ent.End.Date",IF(End_Date&lt;DATE(YEAR(Start_Date),MONTH(Start_Date)+1,),"CheckDates",DATEDIF(Start_Date,End_Date,"d"))))</f>
        <v>Ent.Start.Date</v>
      </c>
      <c r="D11" s="3"/>
      <c r="E11" s="3"/>
      <c r="F11" s="9"/>
      <c r="G11" s="4"/>
      <c r="H11" s="38"/>
      <c r="I11" s="39"/>
      <c r="J11" s="39"/>
      <c r="K11" s="39"/>
      <c r="L11" s="39"/>
      <c r="M11" s="39"/>
      <c r="N11" s="40"/>
    </row>
    <row r="12" spans="2:14" ht="15.75" thickBot="1" x14ac:dyDescent="0.3">
      <c r="B12" s="10"/>
      <c r="C12" s="5"/>
      <c r="D12" s="5"/>
      <c r="E12" s="5"/>
      <c r="F12" s="5"/>
      <c r="G12" s="6"/>
      <c r="H12" s="38"/>
      <c r="I12" s="39"/>
      <c r="J12" s="39"/>
      <c r="K12" s="39"/>
      <c r="L12" s="39"/>
      <c r="M12" s="39"/>
      <c r="N12" s="40"/>
    </row>
    <row r="13" spans="2:14" x14ac:dyDescent="0.25">
      <c r="B13" s="11" t="s">
        <v>2</v>
      </c>
      <c r="C13" s="1"/>
      <c r="D13" s="1"/>
      <c r="E13" s="1"/>
      <c r="F13" s="16"/>
      <c r="G13" s="12" t="str">
        <f>IF(NOT(ISNUMBER(consumption)),"","kWh")</f>
        <v/>
      </c>
      <c r="H13" s="38"/>
      <c r="I13" s="39"/>
      <c r="J13" s="39"/>
      <c r="K13" s="39"/>
      <c r="L13" s="39"/>
      <c r="M13" s="39"/>
      <c r="N13" s="40"/>
    </row>
    <row r="14" spans="2:14" x14ac:dyDescent="0.25">
      <c r="B14" s="7" t="s">
        <v>4</v>
      </c>
      <c r="C14" s="3"/>
      <c r="D14" s="3"/>
      <c r="E14" s="3"/>
      <c r="F14" s="13" t="str">
        <f>IF(OR(End_Date&lt;DATE(YEAR(C10),MONTH(C10)+1,),ISBLANK(Start_Date),ISBLANK(End_Date)),"CheckDates",IF(NOT(ISNUMBER(consumption)),"Ent.Conspt",IF(consumption=0,"No.Zero",ROUND(consumption/Days,3))))</f>
        <v>CheckDates</v>
      </c>
      <c r="G14" s="14" t="str">
        <f>IF(OR(avg_daily="CheckDates",avg_daily="Ent.Conspt",consumption=0),"","kWh")</f>
        <v/>
      </c>
      <c r="H14" s="38"/>
      <c r="I14" s="39"/>
      <c r="J14" s="39"/>
      <c r="K14" s="39"/>
      <c r="L14" s="39"/>
      <c r="M14" s="39"/>
      <c r="N14" s="40"/>
    </row>
    <row r="15" spans="2:14" x14ac:dyDescent="0.25">
      <c r="B15" s="7" t="s">
        <v>5</v>
      </c>
      <c r="C15" s="3"/>
      <c r="D15" s="3"/>
      <c r="E15" s="3"/>
      <c r="F15" s="13" t="str">
        <f>IF(OR(End_Date&lt;DATE(YEAR(C10),MONTH(C10)+1,),ISBLANK(Start_Date),ISBLANK(End_Date)),"CheckDates",IF(NOT(ISNUMBER(consumption)),"Ent.Conspt",IF(consumption=0,"No.Zero",ROUND(avg_daily/5,3))))</f>
        <v>CheckDates</v>
      </c>
      <c r="G15" s="14" t="str">
        <f>IF(OR(array_stc="CheckDates",array_stc="Ent.Conspt",consumption=0),"","kW")</f>
        <v/>
      </c>
      <c r="H15" s="38"/>
      <c r="I15" s="39"/>
      <c r="J15" s="39"/>
      <c r="K15" s="39"/>
      <c r="L15" s="39"/>
      <c r="M15" s="39"/>
      <c r="N15" s="40"/>
    </row>
    <row r="16" spans="2:14" x14ac:dyDescent="0.25">
      <c r="B16" s="7" t="s">
        <v>8</v>
      </c>
      <c r="C16" s="3"/>
      <c r="D16" s="3"/>
      <c r="E16" s="3"/>
      <c r="F16" s="15" t="str">
        <f>IF(OR(End_Date&lt;DATE(YEAR(C10),MONTH(C10)+1,),ISBLANK(Start_Date),ISBLANK(End_Date)),"CheckDates",IF(NOT(ISNUMBER(consumption)),"Ent.Conspt",IF(consumption=0,"No.Zero",ROUND(array_stc,0))))</f>
        <v>CheckDates</v>
      </c>
      <c r="G16" s="14" t="str">
        <f>IF(OR(allowed_inst="CheckDates",allowed_inst="Ent.Conspt",consumption=0),"","kW")</f>
        <v/>
      </c>
      <c r="H16" s="38"/>
      <c r="I16" s="39"/>
      <c r="J16" s="39"/>
      <c r="K16" s="39"/>
      <c r="L16" s="39"/>
      <c r="M16" s="39"/>
      <c r="N16" s="40"/>
    </row>
    <row r="17" spans="2:14" x14ac:dyDescent="0.25">
      <c r="B17" s="21" t="str">
        <f>IF(OR(End_Date&lt;DATE(YEAR(C10),MONTH(C10)+1,),ISBLANK(Start_Date),ISBLANK(End_Date)),"CheckDates",IF(NOT(ISNUMBER(consumption)),"Enter.Consumption",IF(consumption=0,"No.Zero.Consumption","Max. allowed installation is "&amp;allowed_inst&amp;"kW.")))</f>
        <v>CheckDates</v>
      </c>
      <c r="C17" s="22"/>
      <c r="D17" s="22"/>
      <c r="E17" s="22"/>
      <c r="F17" s="22"/>
      <c r="G17" s="23"/>
      <c r="H17" s="38"/>
      <c r="I17" s="39"/>
      <c r="J17" s="39"/>
      <c r="K17" s="39"/>
      <c r="L17" s="39"/>
      <c r="M17" s="39"/>
      <c r="N17" s="40"/>
    </row>
    <row r="18" spans="2:14" ht="15.75" thickBot="1" x14ac:dyDescent="0.3">
      <c r="B18" s="24"/>
      <c r="C18" s="25"/>
      <c r="D18" s="25"/>
      <c r="E18" s="25"/>
      <c r="F18" s="25"/>
      <c r="G18" s="26"/>
      <c r="H18" s="41"/>
      <c r="I18" s="42"/>
      <c r="J18" s="42"/>
      <c r="K18" s="42"/>
      <c r="L18" s="42"/>
      <c r="M18" s="42"/>
      <c r="N18" s="43"/>
    </row>
    <row r="19" spans="2:14" hidden="1" x14ac:dyDescent="0.25"/>
  </sheetData>
  <sheetProtection password="DEED" sheet="1" selectLockedCells="1"/>
  <mergeCells count="5">
    <mergeCell ref="B9:G9"/>
    <mergeCell ref="B17:G18"/>
    <mergeCell ref="B1:C8"/>
    <mergeCell ref="D3:G5"/>
    <mergeCell ref="H1:N18"/>
  </mergeCells>
  <dataValidations xWindow="409" yWindow="465" count="3">
    <dataValidation type="date" operator="greaterThanOrEqual" allowBlank="1" showInputMessage="1" showErrorMessage="1" errorTitle="Incorrect Start Date" error="Please choose a start date between on or after 1 Jan. 2018" promptTitle="Start Date" prompt="Choose a start date between on or after 1st Jan. 2018" sqref="C10">
      <formula1>43101</formula1>
    </dataValidation>
    <dataValidation type="custom" operator="greaterThan" allowBlank="1" showInputMessage="1" showErrorMessage="1" errorTitle="Incorrect End Date" error="Please chose an end date that is at least one month after the start date." promptTitle="End Date" prompt="Choose a end date that is at least one month after the start date." sqref="F10">
      <formula1>NOT(F10&lt;DATE(YEAR(C10),MONTH(C10)+1,))</formula1>
    </dataValidation>
    <dataValidation type="decimal" operator="greaterThan" allowBlank="1" showErrorMessage="1" errorTitle="Error" error="Please enter a number greater than zero." promptTitle="Consumption" prompt="Please enter the total consumption for the period chosen." sqref="F13">
      <formula1>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Calculator</vt:lpstr>
      <vt:lpstr>allowed_inst</vt:lpstr>
      <vt:lpstr>array_stc</vt:lpstr>
      <vt:lpstr>avg_daily</vt:lpstr>
      <vt:lpstr>consumption</vt:lpstr>
      <vt:lpstr>Days</vt:lpstr>
      <vt:lpstr>End_Date</vt:lpstr>
      <vt:lpstr>Start_Date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Amir Dillawar</dc:creator>
  <cp:lastModifiedBy>Amir Dillawar</cp:lastModifiedBy>
  <dcterms:created xsi:type="dcterms:W3CDTF">2017-06-23T18:28:21Z</dcterms:created>
  <dcterms:modified xsi:type="dcterms:W3CDTF">2020-02-25T16:10:37Z</dcterms:modified>
</cp:coreProperties>
</file>